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60" windowWidth="22260" windowHeight="12585"/>
  </bookViews>
  <sheets>
    <sheet name="3.1.1." sheetId="8" r:id="rId1"/>
    <sheet name="3.1.2" sheetId="9" r:id="rId2"/>
    <sheet name="3.1.3" sheetId="10" r:id="rId3"/>
  </sheets>
  <definedNames>
    <definedName name="_xlnm._FilterDatabase" localSheetId="0" hidden="1">'3.1.1.'!$B$6:$L$54</definedName>
    <definedName name="_xlnm.Print_Titles" localSheetId="0">'3.1.1.'!$6:$6</definedName>
  </definedNames>
  <calcPr calcId="145621" calcMode="manual"/>
</workbook>
</file>

<file path=xl/calcChain.xml><?xml version="1.0" encoding="utf-8"?>
<calcChain xmlns="http://schemas.openxmlformats.org/spreadsheetml/2006/main">
  <c r="G15" i="10" l="1"/>
  <c r="J15" i="10"/>
  <c r="I8" i="10"/>
  <c r="K8" i="10" s="1"/>
  <c r="I9" i="10"/>
  <c r="K9" i="10" s="1"/>
  <c r="I10" i="10"/>
  <c r="K10" i="10" s="1"/>
  <c r="I11" i="10"/>
  <c r="K11" i="10" s="1"/>
  <c r="I12" i="10"/>
  <c r="K12" i="10" s="1"/>
  <c r="I13" i="10"/>
  <c r="K13" i="10" s="1"/>
  <c r="I14" i="10"/>
  <c r="K14" i="10" s="1"/>
  <c r="I7" i="10"/>
  <c r="J52" i="8"/>
  <c r="G52" i="8"/>
  <c r="I43" i="8"/>
  <c r="K43" i="8" s="1"/>
  <c r="J30" i="8"/>
  <c r="I30" i="8"/>
  <c r="G30" i="8"/>
  <c r="K22" i="8"/>
  <c r="I21" i="8"/>
  <c r="K21" i="8" s="1"/>
  <c r="J8" i="9"/>
  <c r="G8" i="9"/>
  <c r="I7" i="9"/>
  <c r="I8" i="9" s="1"/>
  <c r="I50" i="8"/>
  <c r="K50" i="8" s="1"/>
  <c r="G34" i="8"/>
  <c r="J34" i="8"/>
  <c r="I32" i="8"/>
  <c r="K32" i="8" s="1"/>
  <c r="I8" i="8"/>
  <c r="I9" i="8"/>
  <c r="K9" i="8" s="1"/>
  <c r="I10" i="8"/>
  <c r="K10" i="8" s="1"/>
  <c r="I11" i="8"/>
  <c r="K11" i="8" s="1"/>
  <c r="I12" i="8"/>
  <c r="K12" i="8" s="1"/>
  <c r="I13" i="8"/>
  <c r="K13" i="8" s="1"/>
  <c r="I14" i="8"/>
  <c r="K14" i="8" s="1"/>
  <c r="I15" i="8"/>
  <c r="K15" i="8" s="1"/>
  <c r="I16" i="8"/>
  <c r="K16" i="8" s="1"/>
  <c r="I17" i="8"/>
  <c r="K17" i="8" s="1"/>
  <c r="I18" i="8"/>
  <c r="K18" i="8" s="1"/>
  <c r="I19" i="8"/>
  <c r="K19" i="8" s="1"/>
  <c r="I20" i="8"/>
  <c r="K20" i="8" s="1"/>
  <c r="I22" i="8"/>
  <c r="I23" i="8"/>
  <c r="K23" i="8" s="1"/>
  <c r="I24" i="8"/>
  <c r="K24" i="8" s="1"/>
  <c r="I25" i="8"/>
  <c r="K25" i="8" s="1"/>
  <c r="I26" i="8"/>
  <c r="K26" i="8" s="1"/>
  <c r="I27" i="8"/>
  <c r="K27" i="8" s="1"/>
  <c r="I28" i="8"/>
  <c r="K28" i="8" s="1"/>
  <c r="I29" i="8"/>
  <c r="K29" i="8" s="1"/>
  <c r="I15" i="10" l="1"/>
  <c r="K7" i="10"/>
  <c r="K15" i="10" s="1"/>
  <c r="K7" i="9"/>
  <c r="K8" i="9" s="1"/>
  <c r="I52" i="8"/>
  <c r="J53" i="8"/>
  <c r="G53" i="8"/>
  <c r="K8" i="8"/>
  <c r="I51" i="8"/>
  <c r="K51" i="8" s="1"/>
  <c r="I49" i="8"/>
  <c r="K49" i="8" s="1"/>
  <c r="I48" i="8"/>
  <c r="K48" i="8" s="1"/>
  <c r="I47" i="8"/>
  <c r="K47" i="8" s="1"/>
  <c r="I46" i="8"/>
  <c r="K46" i="8" s="1"/>
  <c r="I45" i="8"/>
  <c r="K45" i="8" s="1"/>
  <c r="I44" i="8"/>
  <c r="K44" i="8" s="1"/>
  <c r="I42" i="8"/>
  <c r="K42" i="8" s="1"/>
  <c r="I41" i="8"/>
  <c r="K41" i="8" s="1"/>
  <c r="I40" i="8"/>
  <c r="K40" i="8" s="1"/>
  <c r="I39" i="8"/>
  <c r="K39" i="8" s="1"/>
  <c r="I38" i="8"/>
  <c r="K38" i="8" s="1"/>
  <c r="I37" i="8"/>
  <c r="K37" i="8" s="1"/>
  <c r="I36" i="8"/>
  <c r="I35" i="8"/>
  <c r="I33" i="8"/>
  <c r="K33" i="8" s="1"/>
  <c r="I31" i="8"/>
  <c r="I7" i="8"/>
  <c r="I34" i="8" l="1"/>
  <c r="K35" i="8"/>
  <c r="K36" i="8"/>
  <c r="K7" i="8"/>
  <c r="K30" i="8" s="1"/>
  <c r="K31" i="8"/>
  <c r="K34" i="8" s="1"/>
  <c r="K52" i="8" l="1"/>
  <c r="I53" i="8"/>
  <c r="K53" i="8"/>
</calcChain>
</file>

<file path=xl/sharedStrings.xml><?xml version="1.0" encoding="utf-8"?>
<sst xmlns="http://schemas.openxmlformats.org/spreadsheetml/2006/main" count="285" uniqueCount="56">
  <si>
    <t>№ п/п</t>
  </si>
  <si>
    <t>Наименование</t>
  </si>
  <si>
    <t>Масса Нетто; кг</t>
  </si>
  <si>
    <t>Место складирования</t>
  </si>
  <si>
    <t>Цена без НДС; руб.</t>
  </si>
  <si>
    <t>Сумма без НДС; руб.</t>
  </si>
  <si>
    <t>НДС (20%); руб.</t>
  </si>
  <si>
    <t>Сумма с НДС; руб.</t>
  </si>
  <si>
    <t>Таблица 3.1.1</t>
  </si>
  <si>
    <t>Х</t>
  </si>
  <si>
    <t>Характеристика (лом/отходы/ имущество)</t>
  </si>
  <si>
    <t>Таблица 3.1.2</t>
  </si>
  <si>
    <t>ЛЧМ</t>
  </si>
  <si>
    <t>ЛЦМ</t>
  </si>
  <si>
    <t>Таблица 3.1.3</t>
  </si>
  <si>
    <t>Итого:</t>
  </si>
  <si>
    <t>Всего:</t>
  </si>
  <si>
    <t>группа II - Направляющий аппарат</t>
  </si>
  <si>
    <t>группа II - Рабочее колесо</t>
  </si>
  <si>
    <t>Приложение 3.1.1</t>
  </si>
  <si>
    <t xml:space="preserve">Номенклатура, объемы реализации, ориентировочные стоимости лома, отходов черных металлов, находящихся в собственности Компании «КанБайкал Резорсез Инк.» </t>
  </si>
  <si>
    <t xml:space="preserve">Номенклатура, объемы реализации, ориентировочные стоимости лома, отходов черных и цветных металлов, находящихся в собственности ООО «ЮрскНефть» </t>
  </si>
  <si>
    <r>
      <t xml:space="preserve">Ханты-Мансийский Автономный 
Округ-Югра, 619 км Федеральной автодороги Тюмень-Сургут, 
район пос. Сентябрьский, 
</t>
    </r>
    <r>
      <rPr>
        <b/>
        <sz val="11"/>
        <color theme="1"/>
        <rFont val="Times New Roman"/>
        <family val="1"/>
        <charset val="204"/>
      </rPr>
      <t>Западно-Малобалыкское месторождение</t>
    </r>
  </si>
  <si>
    <r>
      <t xml:space="preserve">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</si>
  <si>
    <t>5А</t>
  </si>
  <si>
    <t>группа IV медь</t>
  </si>
  <si>
    <t xml:space="preserve"> группа IV пакет ротора</t>
  </si>
  <si>
    <t>алюминиевый</t>
  </si>
  <si>
    <t>группа IV пакет ротора</t>
  </si>
  <si>
    <t>5А группа I (Головка верхняя, подшипник, пята, подпятник, муфта, основание, статор обмотанный)</t>
  </si>
  <si>
    <t>ФККО</t>
  </si>
  <si>
    <t>4 62 100 01 20 5</t>
  </si>
  <si>
    <t>3 61 212 03 22 5</t>
  </si>
  <si>
    <t>алюминий</t>
  </si>
  <si>
    <t xml:space="preserve"> группа IV медь</t>
  </si>
  <si>
    <t>БРАК МУФТЫ</t>
  </si>
  <si>
    <t>Номенклатура</t>
  </si>
  <si>
    <t>ЮКБ00023957</t>
  </si>
  <si>
    <t>ЮКБ00064128</t>
  </si>
  <si>
    <t>ЮКБ00070213</t>
  </si>
  <si>
    <t>ЮКБ00070211</t>
  </si>
  <si>
    <t>ЮКБ00064129</t>
  </si>
  <si>
    <t xml:space="preserve">Номенклатура, объемы реализации, ориентировочные стоимости лома, отходов черных и цветных металлов, находящихся в собственности ООО «КанБайкал» </t>
  </si>
  <si>
    <t>медь</t>
  </si>
  <si>
    <t>Стружка 16А</t>
  </si>
  <si>
    <t>Должность</t>
  </si>
  <si>
    <t>подпись,  печать</t>
  </si>
  <si>
    <r>
      <rPr>
        <b/>
        <sz val="11"/>
        <color theme="1"/>
        <rFont val="Times New Roman"/>
        <family val="1"/>
        <charset val="204"/>
      </rPr>
      <t>АО Новомет-Пермь</t>
    </r>
    <r>
      <rPr>
        <sz val="11"/>
        <color theme="1"/>
        <rFont val="Times New Roman"/>
        <family val="1"/>
        <charset val="204"/>
      </rPr>
      <t xml:space="preserve">
Ханты-Мансийский Автономный 
Округ-Югра, 619 км Федеральной автодороги Тюмень-Сургут, 
район пос. Сентябрьский, 
</t>
    </r>
    <r>
      <rPr>
        <b/>
        <sz val="11"/>
        <color theme="1"/>
        <rFont val="Times New Roman"/>
        <family val="1"/>
        <charset val="204"/>
      </rPr>
      <t>Западно-Малобалыкское месторождение</t>
    </r>
  </si>
  <si>
    <r>
      <rPr>
        <b/>
        <sz val="11"/>
        <color theme="1"/>
        <rFont val="Times New Roman"/>
        <family val="1"/>
        <charset val="204"/>
      </rPr>
      <t>ООО ИМПУЛЬС</t>
    </r>
    <r>
      <rPr>
        <sz val="11"/>
        <color theme="1"/>
        <rFont val="Times New Roman"/>
        <family val="1"/>
        <charset val="204"/>
      </rPr>
      <t xml:space="preserve">
Ханты-Мансийский Автономный 
Округ-Югра, 619 км Федеральной автодороги Тюмень-Сургут, 
район пос. Сентябрьский, 
</t>
    </r>
    <r>
      <rPr>
        <b/>
        <sz val="11"/>
        <color theme="1"/>
        <rFont val="Times New Roman"/>
        <family val="1"/>
        <charset val="204"/>
      </rPr>
      <t>Западно-Малобалыкское месторождение</t>
    </r>
  </si>
  <si>
    <t>N0000017456</t>
  </si>
  <si>
    <r>
      <rPr>
        <b/>
        <sz val="11"/>
        <color theme="1"/>
        <rFont val="Times New Roman"/>
        <family val="1"/>
        <charset val="204"/>
      </rPr>
      <t>АО Новомет-Пермь</t>
    </r>
    <r>
      <rPr>
        <sz val="11"/>
        <color theme="1"/>
        <rFont val="Times New Roman"/>
        <family val="1"/>
        <charset val="204"/>
      </rPr>
      <t xml:space="preserve">
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</si>
  <si>
    <r>
      <rPr>
        <b/>
        <sz val="11"/>
        <color theme="1"/>
        <rFont val="Times New Roman"/>
        <family val="1"/>
        <charset val="204"/>
      </rPr>
      <t>ООО ИМПУЛЬС</t>
    </r>
    <r>
      <rPr>
        <sz val="11"/>
        <color theme="1"/>
        <rFont val="Times New Roman"/>
        <family val="1"/>
        <charset val="204"/>
      </rPr>
      <t xml:space="preserve">
Тюменская область, 
Ханты-Мансийский Автономный 
Округ-Югра, Сургутский район, 
район пос. Угут, 
</t>
    </r>
    <r>
      <rPr>
        <b/>
        <sz val="11"/>
        <color theme="1"/>
        <rFont val="Times New Roman"/>
        <family val="1"/>
        <charset val="204"/>
      </rPr>
      <t>Унтыгейское месторождение</t>
    </r>
  </si>
  <si>
    <t>4 61 010 01 20 5</t>
  </si>
  <si>
    <t>Обрезки НКТ</t>
  </si>
  <si>
    <r>
      <rPr>
        <b/>
        <sz val="11"/>
        <color theme="1"/>
        <rFont val="Times New Roman"/>
        <family val="1"/>
        <charset val="204"/>
      </rPr>
      <t>ООО «НТС-Лидер</t>
    </r>
    <r>
      <rPr>
        <sz val="11"/>
        <color theme="1"/>
        <rFont val="Times New Roman"/>
        <family val="1"/>
        <charset val="204"/>
      </rPr>
      <t>»
РПУ №5, ХМАО-Югра, Нижневартовский район, г. Мегион, пгт. Высокий, 
городок БПТОИКО</t>
    </r>
  </si>
  <si>
    <t xml:space="preserve">   *Примечание: Объемы лома, отходов черных и цветных металлов указаны ориентировочно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</si>
</sst>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"/>
    <numFmt numFmtId="166" formatCode="#,##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left" vertical="center"/>
    </xf>
    <xf numFmtId="3" fontId="3" fillId="0" borderId="0" xfId="0" applyNumberFormat="1" applyFont="1" applyFill="1" applyAlignment="1">
      <alignment horizontal="center" vertical="center" wrapText="1"/>
    </xf>
    <xf numFmtId="0" fontId="2" fillId="0" borderId="0" xfId="0" applyFont="1" applyFill="1"/>
    <xf numFmtId="4" fontId="2" fillId="0" borderId="0" xfId="0" applyNumberFormat="1" applyFont="1" applyFill="1"/>
    <xf numFmtId="0" fontId="1" fillId="0" borderId="0" xfId="0" applyFont="1" applyFill="1"/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top"/>
    </xf>
    <xf numFmtId="0" fontId="1" fillId="0" borderId="0" xfId="0" applyFont="1" applyFill="1" applyBorder="1" applyAlignment="1">
      <alignment vertical="center"/>
    </xf>
    <xf numFmtId="165" fontId="2" fillId="0" borderId="0" xfId="0" applyNumberFormat="1" applyFont="1" applyFill="1"/>
    <xf numFmtId="3" fontId="3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164" fontId="2" fillId="0" borderId="0" xfId="0" applyNumberFormat="1" applyFont="1" applyFill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3" fillId="0" borderId="6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8"/>
  <sheetViews>
    <sheetView tabSelected="1" zoomScale="90" zoomScaleNormal="90" workbookViewId="0">
      <selection activeCell="G52" sqref="G52"/>
    </sheetView>
  </sheetViews>
  <sheetFormatPr defaultRowHeight="15" x14ac:dyDescent="0.25"/>
  <cols>
    <col min="1" max="1" width="1.7109375" style="5" customWidth="1"/>
    <col min="2" max="2" width="5.85546875" style="5" bestFit="1" customWidth="1"/>
    <col min="3" max="3" width="35.140625" style="5" customWidth="1"/>
    <col min="4" max="4" width="25" style="5" customWidth="1"/>
    <col min="5" max="6" width="17.28515625" style="5" customWidth="1"/>
    <col min="7" max="7" width="14" style="5" customWidth="1"/>
    <col min="8" max="9" width="15.5703125" style="5" customWidth="1"/>
    <col min="10" max="10" width="15.140625" style="5" customWidth="1"/>
    <col min="11" max="11" width="14.5703125" style="5" customWidth="1"/>
    <col min="12" max="12" width="34.85546875" style="5" customWidth="1"/>
    <col min="13" max="16384" width="9.140625" style="5"/>
  </cols>
  <sheetData>
    <row r="1" spans="2:12" x14ac:dyDescent="0.2">
      <c r="L1" s="6" t="s">
        <v>19</v>
      </c>
    </row>
    <row r="2" spans="2:12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8</v>
      </c>
    </row>
    <row r="3" spans="2:1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2:12" ht="18" customHeight="1" x14ac:dyDescent="0.25">
      <c r="B4" s="37" t="s">
        <v>42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42.75" x14ac:dyDescent="0.25">
      <c r="B6" s="1" t="s">
        <v>0</v>
      </c>
      <c r="C6" s="1" t="s">
        <v>1</v>
      </c>
      <c r="D6" s="1" t="s">
        <v>36</v>
      </c>
      <c r="E6" s="1" t="s">
        <v>10</v>
      </c>
      <c r="F6" s="26" t="s">
        <v>30</v>
      </c>
      <c r="G6" s="1" t="s">
        <v>2</v>
      </c>
      <c r="H6" s="2" t="s">
        <v>4</v>
      </c>
      <c r="I6" s="2" t="s">
        <v>5</v>
      </c>
      <c r="J6" s="2" t="s">
        <v>6</v>
      </c>
      <c r="K6" s="2" t="s">
        <v>7</v>
      </c>
      <c r="L6" s="1" t="s">
        <v>3</v>
      </c>
    </row>
    <row r="7" spans="2:12" ht="18" customHeight="1" x14ac:dyDescent="0.25">
      <c r="B7" s="23">
        <v>1</v>
      </c>
      <c r="C7" s="23" t="s">
        <v>33</v>
      </c>
      <c r="D7" s="23" t="s">
        <v>38</v>
      </c>
      <c r="E7" s="23" t="s">
        <v>13</v>
      </c>
      <c r="F7" s="27" t="s">
        <v>31</v>
      </c>
      <c r="G7" s="23">
        <v>3</v>
      </c>
      <c r="H7" s="3"/>
      <c r="I7" s="3">
        <f>G7*H7</f>
        <v>0</v>
      </c>
      <c r="J7" s="23">
        <v>0</v>
      </c>
      <c r="K7" s="3">
        <f t="shared" ref="K7:K51" si="0">I7+J7</f>
        <v>0</v>
      </c>
      <c r="L7" s="33" t="s">
        <v>22</v>
      </c>
    </row>
    <row r="8" spans="2:12" ht="18" customHeight="1" x14ac:dyDescent="0.25">
      <c r="B8" s="23">
        <v>2</v>
      </c>
      <c r="C8" s="23" t="s">
        <v>33</v>
      </c>
      <c r="D8" s="23" t="s">
        <v>38</v>
      </c>
      <c r="E8" s="23" t="s">
        <v>13</v>
      </c>
      <c r="F8" s="27" t="s">
        <v>31</v>
      </c>
      <c r="G8" s="23">
        <v>5</v>
      </c>
      <c r="H8" s="3"/>
      <c r="I8" s="3">
        <f t="shared" ref="I8:I29" si="1">G8*H8</f>
        <v>0</v>
      </c>
      <c r="J8" s="23">
        <v>0</v>
      </c>
      <c r="K8" s="3">
        <f t="shared" si="0"/>
        <v>0</v>
      </c>
      <c r="L8" s="33"/>
    </row>
    <row r="9" spans="2:12" ht="18" customHeight="1" x14ac:dyDescent="0.25">
      <c r="B9" s="23">
        <v>3</v>
      </c>
      <c r="C9" s="23" t="s">
        <v>34</v>
      </c>
      <c r="D9" s="23" t="s">
        <v>39</v>
      </c>
      <c r="E9" s="23" t="s">
        <v>13</v>
      </c>
      <c r="F9" s="27" t="s">
        <v>31</v>
      </c>
      <c r="G9" s="4">
        <v>2062.2849999999999</v>
      </c>
      <c r="H9" s="3"/>
      <c r="I9" s="3">
        <f t="shared" si="1"/>
        <v>0</v>
      </c>
      <c r="J9" s="23">
        <v>0</v>
      </c>
      <c r="K9" s="3">
        <f t="shared" si="0"/>
        <v>0</v>
      </c>
      <c r="L9" s="33"/>
    </row>
    <row r="10" spans="2:12" ht="18" customHeight="1" x14ac:dyDescent="0.25">
      <c r="B10" s="23">
        <v>4</v>
      </c>
      <c r="C10" s="23" t="s">
        <v>28</v>
      </c>
      <c r="D10" s="23" t="s">
        <v>40</v>
      </c>
      <c r="E10" s="23" t="s">
        <v>13</v>
      </c>
      <c r="F10" s="27" t="s">
        <v>31</v>
      </c>
      <c r="G10" s="23">
        <v>1334</v>
      </c>
      <c r="H10" s="3"/>
      <c r="I10" s="3">
        <f t="shared" si="1"/>
        <v>0</v>
      </c>
      <c r="J10" s="23">
        <v>0</v>
      </c>
      <c r="K10" s="3">
        <f t="shared" si="0"/>
        <v>0</v>
      </c>
      <c r="L10" s="33"/>
    </row>
    <row r="11" spans="2:12" ht="18" customHeight="1" x14ac:dyDescent="0.25">
      <c r="B11" s="23">
        <v>5</v>
      </c>
      <c r="C11" s="23" t="s">
        <v>43</v>
      </c>
      <c r="D11" s="23" t="s">
        <v>41</v>
      </c>
      <c r="E11" s="23" t="s">
        <v>13</v>
      </c>
      <c r="F11" s="27" t="s">
        <v>31</v>
      </c>
      <c r="G11" s="23">
        <v>1</v>
      </c>
      <c r="H11" s="3"/>
      <c r="I11" s="3">
        <f t="shared" si="1"/>
        <v>0</v>
      </c>
      <c r="J11" s="23">
        <v>0</v>
      </c>
      <c r="K11" s="3">
        <f t="shared" si="0"/>
        <v>0</v>
      </c>
      <c r="L11" s="33"/>
    </row>
    <row r="12" spans="2:12" ht="18" customHeight="1" x14ac:dyDescent="0.25">
      <c r="B12" s="23">
        <v>6</v>
      </c>
      <c r="C12" s="23" t="s">
        <v>24</v>
      </c>
      <c r="D12" s="23" t="s">
        <v>37</v>
      </c>
      <c r="E12" s="23" t="s">
        <v>12</v>
      </c>
      <c r="F12" s="27" t="s">
        <v>52</v>
      </c>
      <c r="G12" s="23">
        <v>5294</v>
      </c>
      <c r="H12" s="3"/>
      <c r="I12" s="3">
        <f t="shared" si="1"/>
        <v>0</v>
      </c>
      <c r="J12" s="23">
        <v>0</v>
      </c>
      <c r="K12" s="3">
        <f t="shared" si="0"/>
        <v>0</v>
      </c>
      <c r="L12" s="33"/>
    </row>
    <row r="13" spans="2:12" ht="18" customHeight="1" x14ac:dyDescent="0.25">
      <c r="B13" s="23">
        <v>7</v>
      </c>
      <c r="C13" s="23" t="s">
        <v>24</v>
      </c>
      <c r="D13" s="23" t="s">
        <v>37</v>
      </c>
      <c r="E13" s="23" t="s">
        <v>12</v>
      </c>
      <c r="F13" s="27" t="s">
        <v>52</v>
      </c>
      <c r="G13" s="23">
        <v>686</v>
      </c>
      <c r="H13" s="3"/>
      <c r="I13" s="3">
        <f t="shared" si="1"/>
        <v>0</v>
      </c>
      <c r="J13" s="23">
        <v>0</v>
      </c>
      <c r="K13" s="3">
        <f t="shared" si="0"/>
        <v>0</v>
      </c>
      <c r="L13" s="33"/>
    </row>
    <row r="14" spans="2:12" ht="18" customHeight="1" x14ac:dyDescent="0.25">
      <c r="B14" s="23">
        <v>8</v>
      </c>
      <c r="C14" s="23" t="s">
        <v>24</v>
      </c>
      <c r="D14" s="23" t="s">
        <v>37</v>
      </c>
      <c r="E14" s="23" t="s">
        <v>12</v>
      </c>
      <c r="F14" s="27" t="s">
        <v>52</v>
      </c>
      <c r="G14" s="23">
        <v>14301</v>
      </c>
      <c r="H14" s="3"/>
      <c r="I14" s="3">
        <f t="shared" si="1"/>
        <v>0</v>
      </c>
      <c r="J14" s="23">
        <v>0</v>
      </c>
      <c r="K14" s="3">
        <f t="shared" si="0"/>
        <v>0</v>
      </c>
      <c r="L14" s="33"/>
    </row>
    <row r="15" spans="2:12" ht="18" customHeight="1" x14ac:dyDescent="0.25">
      <c r="B15" s="23">
        <v>9</v>
      </c>
      <c r="C15" s="23" t="s">
        <v>24</v>
      </c>
      <c r="D15" s="23" t="s">
        <v>37</v>
      </c>
      <c r="E15" s="23" t="s">
        <v>12</v>
      </c>
      <c r="F15" s="27" t="s">
        <v>52</v>
      </c>
      <c r="G15" s="23">
        <v>2776</v>
      </c>
      <c r="H15" s="3"/>
      <c r="I15" s="3">
        <f t="shared" si="1"/>
        <v>0</v>
      </c>
      <c r="J15" s="23">
        <v>0</v>
      </c>
      <c r="K15" s="3">
        <f t="shared" si="0"/>
        <v>0</v>
      </c>
      <c r="L15" s="33"/>
    </row>
    <row r="16" spans="2:12" ht="18" customHeight="1" x14ac:dyDescent="0.25">
      <c r="B16" s="23">
        <v>10</v>
      </c>
      <c r="C16" s="23" t="s">
        <v>24</v>
      </c>
      <c r="D16" s="23" t="s">
        <v>37</v>
      </c>
      <c r="E16" s="23" t="s">
        <v>12</v>
      </c>
      <c r="F16" s="27" t="s">
        <v>52</v>
      </c>
      <c r="G16" s="23">
        <v>6023</v>
      </c>
      <c r="H16" s="3"/>
      <c r="I16" s="3">
        <f t="shared" si="1"/>
        <v>0</v>
      </c>
      <c r="J16" s="23">
        <v>0</v>
      </c>
      <c r="K16" s="3">
        <f t="shared" si="0"/>
        <v>0</v>
      </c>
      <c r="L16" s="33"/>
    </row>
    <row r="17" spans="2:12" ht="18" customHeight="1" x14ac:dyDescent="0.25">
      <c r="B17" s="23">
        <v>11</v>
      </c>
      <c r="C17" s="23" t="s">
        <v>24</v>
      </c>
      <c r="D17" s="23" t="s">
        <v>37</v>
      </c>
      <c r="E17" s="23" t="s">
        <v>12</v>
      </c>
      <c r="F17" s="27" t="s">
        <v>52</v>
      </c>
      <c r="G17" s="23">
        <v>8788</v>
      </c>
      <c r="H17" s="3"/>
      <c r="I17" s="3">
        <f t="shared" si="1"/>
        <v>0</v>
      </c>
      <c r="J17" s="23">
        <v>0</v>
      </c>
      <c r="K17" s="3">
        <f t="shared" si="0"/>
        <v>0</v>
      </c>
      <c r="L17" s="33"/>
    </row>
    <row r="18" spans="2:12" ht="18" customHeight="1" x14ac:dyDescent="0.25">
      <c r="B18" s="23">
        <v>12</v>
      </c>
      <c r="C18" s="23" t="s">
        <v>24</v>
      </c>
      <c r="D18" s="23" t="s">
        <v>37</v>
      </c>
      <c r="E18" s="23" t="s">
        <v>12</v>
      </c>
      <c r="F18" s="27" t="s">
        <v>52</v>
      </c>
      <c r="G18" s="23">
        <v>80</v>
      </c>
      <c r="H18" s="3"/>
      <c r="I18" s="3">
        <f t="shared" si="1"/>
        <v>0</v>
      </c>
      <c r="J18" s="23">
        <v>0</v>
      </c>
      <c r="K18" s="3">
        <f t="shared" si="0"/>
        <v>0</v>
      </c>
      <c r="L18" s="33"/>
    </row>
    <row r="19" spans="2:12" ht="18" customHeight="1" x14ac:dyDescent="0.25">
      <c r="B19" s="23">
        <v>13</v>
      </c>
      <c r="C19" s="23" t="s">
        <v>24</v>
      </c>
      <c r="D19" s="23" t="s">
        <v>37</v>
      </c>
      <c r="E19" s="23" t="s">
        <v>12</v>
      </c>
      <c r="F19" s="27" t="s">
        <v>52</v>
      </c>
      <c r="G19" s="23">
        <v>1471</v>
      </c>
      <c r="H19" s="3"/>
      <c r="I19" s="3">
        <f t="shared" si="1"/>
        <v>0</v>
      </c>
      <c r="J19" s="23">
        <v>0</v>
      </c>
      <c r="K19" s="3">
        <f t="shared" si="0"/>
        <v>0</v>
      </c>
      <c r="L19" s="33"/>
    </row>
    <row r="20" spans="2:12" ht="18" customHeight="1" x14ac:dyDescent="0.25">
      <c r="B20" s="23">
        <v>14</v>
      </c>
      <c r="C20" s="23" t="s">
        <v>24</v>
      </c>
      <c r="D20" s="23" t="s">
        <v>37</v>
      </c>
      <c r="E20" s="23" t="s">
        <v>12</v>
      </c>
      <c r="F20" s="27" t="s">
        <v>52</v>
      </c>
      <c r="G20" s="23">
        <v>27</v>
      </c>
      <c r="H20" s="3"/>
      <c r="I20" s="3">
        <f t="shared" si="1"/>
        <v>0</v>
      </c>
      <c r="J20" s="23">
        <v>0</v>
      </c>
      <c r="K20" s="3">
        <f t="shared" si="0"/>
        <v>0</v>
      </c>
      <c r="L20" s="33"/>
    </row>
    <row r="21" spans="2:12" ht="18" customHeight="1" x14ac:dyDescent="0.25">
      <c r="B21" s="23">
        <v>15</v>
      </c>
      <c r="C21" s="23" t="s">
        <v>24</v>
      </c>
      <c r="D21" s="23" t="s">
        <v>37</v>
      </c>
      <c r="E21" s="23" t="s">
        <v>12</v>
      </c>
      <c r="F21" s="27" t="s">
        <v>52</v>
      </c>
      <c r="G21" s="23">
        <v>24</v>
      </c>
      <c r="H21" s="3"/>
      <c r="I21" s="3">
        <f t="shared" si="1"/>
        <v>0</v>
      </c>
      <c r="J21" s="23">
        <v>0</v>
      </c>
      <c r="K21" s="3">
        <f t="shared" si="0"/>
        <v>0</v>
      </c>
      <c r="L21" s="33"/>
    </row>
    <row r="22" spans="2:12" ht="18" customHeight="1" x14ac:dyDescent="0.25">
      <c r="B22" s="23">
        <v>16</v>
      </c>
      <c r="C22" s="23" t="s">
        <v>24</v>
      </c>
      <c r="D22" s="23" t="s">
        <v>37</v>
      </c>
      <c r="E22" s="23" t="s">
        <v>12</v>
      </c>
      <c r="F22" s="27" t="s">
        <v>52</v>
      </c>
      <c r="G22" s="23">
        <v>58</v>
      </c>
      <c r="H22" s="3"/>
      <c r="I22" s="3">
        <f t="shared" si="1"/>
        <v>0</v>
      </c>
      <c r="J22" s="23">
        <v>0</v>
      </c>
      <c r="K22" s="3">
        <f t="shared" si="0"/>
        <v>0</v>
      </c>
      <c r="L22" s="33"/>
    </row>
    <row r="23" spans="2:12" ht="47.25" customHeight="1" x14ac:dyDescent="0.25">
      <c r="B23" s="23">
        <v>17</v>
      </c>
      <c r="C23" s="23" t="s">
        <v>29</v>
      </c>
      <c r="D23" s="23" t="s">
        <v>37</v>
      </c>
      <c r="E23" s="23" t="s">
        <v>12</v>
      </c>
      <c r="F23" s="27" t="s">
        <v>52</v>
      </c>
      <c r="G23" s="23">
        <v>2324</v>
      </c>
      <c r="H23" s="3"/>
      <c r="I23" s="3">
        <f t="shared" si="1"/>
        <v>0</v>
      </c>
      <c r="J23" s="23">
        <v>0</v>
      </c>
      <c r="K23" s="3">
        <f t="shared" si="0"/>
        <v>0</v>
      </c>
      <c r="L23" s="33"/>
    </row>
    <row r="24" spans="2:12" ht="17.25" customHeight="1" x14ac:dyDescent="0.25">
      <c r="B24" s="23">
        <v>18</v>
      </c>
      <c r="C24" s="23" t="s">
        <v>25</v>
      </c>
      <c r="D24" s="23" t="s">
        <v>39</v>
      </c>
      <c r="E24" s="23" t="s">
        <v>13</v>
      </c>
      <c r="F24" s="27" t="s">
        <v>31</v>
      </c>
      <c r="G24" s="24">
        <v>1223.4000000000001</v>
      </c>
      <c r="H24" s="3"/>
      <c r="I24" s="3">
        <f t="shared" si="1"/>
        <v>0</v>
      </c>
      <c r="J24" s="23">
        <v>0</v>
      </c>
      <c r="K24" s="3">
        <f t="shared" si="0"/>
        <v>0</v>
      </c>
      <c r="L24" s="33" t="s">
        <v>47</v>
      </c>
    </row>
    <row r="25" spans="2:12" ht="51.75" customHeight="1" x14ac:dyDescent="0.25">
      <c r="B25" s="23">
        <v>19</v>
      </c>
      <c r="C25" s="23" t="s">
        <v>29</v>
      </c>
      <c r="D25" s="23" t="s">
        <v>37</v>
      </c>
      <c r="E25" s="23" t="s">
        <v>12</v>
      </c>
      <c r="F25" s="27" t="s">
        <v>52</v>
      </c>
      <c r="G25" s="23">
        <v>1026</v>
      </c>
      <c r="H25" s="3"/>
      <c r="I25" s="3">
        <f t="shared" si="1"/>
        <v>0</v>
      </c>
      <c r="J25" s="23">
        <v>0</v>
      </c>
      <c r="K25" s="3">
        <f t="shared" si="0"/>
        <v>0</v>
      </c>
      <c r="L25" s="33"/>
    </row>
    <row r="26" spans="2:12" ht="21" customHeight="1" x14ac:dyDescent="0.25">
      <c r="B26" s="23">
        <v>20</v>
      </c>
      <c r="C26" s="23" t="s">
        <v>17</v>
      </c>
      <c r="D26" s="23" t="s">
        <v>37</v>
      </c>
      <c r="E26" s="23" t="s">
        <v>12</v>
      </c>
      <c r="F26" s="27" t="s">
        <v>52</v>
      </c>
      <c r="G26" s="23">
        <v>265</v>
      </c>
      <c r="H26" s="3"/>
      <c r="I26" s="3">
        <f t="shared" si="1"/>
        <v>0</v>
      </c>
      <c r="J26" s="23">
        <v>0</v>
      </c>
      <c r="K26" s="3">
        <f t="shared" si="0"/>
        <v>0</v>
      </c>
      <c r="L26" s="33"/>
    </row>
    <row r="27" spans="2:12" ht="21" customHeight="1" x14ac:dyDescent="0.25">
      <c r="B27" s="23">
        <v>21</v>
      </c>
      <c r="C27" s="23" t="s">
        <v>18</v>
      </c>
      <c r="D27" s="23" t="s">
        <v>37</v>
      </c>
      <c r="E27" s="23" t="s">
        <v>12</v>
      </c>
      <c r="F27" s="27" t="s">
        <v>52</v>
      </c>
      <c r="G27" s="23">
        <v>219</v>
      </c>
      <c r="H27" s="3"/>
      <c r="I27" s="3">
        <f t="shared" si="1"/>
        <v>0</v>
      </c>
      <c r="J27" s="23">
        <v>0</v>
      </c>
      <c r="K27" s="3">
        <f t="shared" si="0"/>
        <v>0</v>
      </c>
      <c r="L27" s="33"/>
    </row>
    <row r="28" spans="2:12" ht="34.5" customHeight="1" x14ac:dyDescent="0.25">
      <c r="B28" s="23">
        <v>22</v>
      </c>
      <c r="C28" s="23" t="s">
        <v>25</v>
      </c>
      <c r="D28" s="23" t="s">
        <v>39</v>
      </c>
      <c r="E28" s="23" t="s">
        <v>13</v>
      </c>
      <c r="F28" s="27" t="s">
        <v>31</v>
      </c>
      <c r="G28" s="24">
        <v>146.1</v>
      </c>
      <c r="H28" s="3"/>
      <c r="I28" s="3">
        <f t="shared" si="1"/>
        <v>0</v>
      </c>
      <c r="J28" s="23">
        <v>0</v>
      </c>
      <c r="K28" s="3">
        <f t="shared" si="0"/>
        <v>0</v>
      </c>
      <c r="L28" s="34" t="s">
        <v>48</v>
      </c>
    </row>
    <row r="29" spans="2:12" ht="70.5" customHeight="1" x14ac:dyDescent="0.25">
      <c r="B29" s="23">
        <v>23</v>
      </c>
      <c r="C29" s="23" t="s">
        <v>29</v>
      </c>
      <c r="D29" s="23" t="s">
        <v>37</v>
      </c>
      <c r="E29" s="23" t="s">
        <v>12</v>
      </c>
      <c r="F29" s="27" t="s">
        <v>52</v>
      </c>
      <c r="G29" s="23">
        <v>107</v>
      </c>
      <c r="H29" s="3"/>
      <c r="I29" s="3">
        <f t="shared" si="1"/>
        <v>0</v>
      </c>
      <c r="J29" s="23">
        <v>0</v>
      </c>
      <c r="K29" s="3">
        <f t="shared" si="0"/>
        <v>0</v>
      </c>
      <c r="L29" s="35"/>
    </row>
    <row r="30" spans="2:12" s="10" customFormat="1" ht="15" customHeight="1" x14ac:dyDescent="0.25">
      <c r="B30" s="31" t="s">
        <v>15</v>
      </c>
      <c r="C30" s="31" t="s">
        <v>15</v>
      </c>
      <c r="D30" s="30"/>
      <c r="E30" s="18"/>
      <c r="F30" s="18"/>
      <c r="G30" s="19">
        <f>SUM(G7:G29)</f>
        <v>48243.785000000003</v>
      </c>
      <c r="H30" s="21" t="s">
        <v>9</v>
      </c>
      <c r="I30" s="20">
        <f>SUM(I7:I29)</f>
        <v>0</v>
      </c>
      <c r="J30" s="20">
        <f>SUM(J7:J29)</f>
        <v>0</v>
      </c>
      <c r="K30" s="20">
        <f>SUM(K7:K29)</f>
        <v>0</v>
      </c>
      <c r="L30" s="22"/>
    </row>
    <row r="31" spans="2:12" ht="24" customHeight="1" x14ac:dyDescent="0.25">
      <c r="B31" s="23">
        <v>1</v>
      </c>
      <c r="C31" s="23" t="s">
        <v>35</v>
      </c>
      <c r="D31" s="23" t="s">
        <v>37</v>
      </c>
      <c r="E31" s="23" t="s">
        <v>12</v>
      </c>
      <c r="F31" s="27" t="s">
        <v>52</v>
      </c>
      <c r="G31" s="23">
        <v>43161</v>
      </c>
      <c r="H31" s="3"/>
      <c r="I31" s="3">
        <f>G31*H31</f>
        <v>0</v>
      </c>
      <c r="J31" s="23">
        <v>0</v>
      </c>
      <c r="K31" s="3">
        <f t="shared" si="0"/>
        <v>0</v>
      </c>
      <c r="L31" s="33" t="s">
        <v>54</v>
      </c>
    </row>
    <row r="32" spans="2:12" ht="24" customHeight="1" x14ac:dyDescent="0.25">
      <c r="B32" s="23">
        <v>2</v>
      </c>
      <c r="C32" s="23" t="s">
        <v>53</v>
      </c>
      <c r="D32" s="23" t="s">
        <v>37</v>
      </c>
      <c r="E32" s="23" t="s">
        <v>12</v>
      </c>
      <c r="F32" s="27" t="s">
        <v>52</v>
      </c>
      <c r="G32" s="23">
        <v>25758</v>
      </c>
      <c r="H32" s="3"/>
      <c r="I32" s="3">
        <f>G32*H32</f>
        <v>0</v>
      </c>
      <c r="J32" s="23">
        <v>0</v>
      </c>
      <c r="K32" s="3">
        <f t="shared" si="0"/>
        <v>0</v>
      </c>
      <c r="L32" s="33"/>
    </row>
    <row r="33" spans="2:12" ht="24" customHeight="1" x14ac:dyDescent="0.25">
      <c r="B33" s="23">
        <v>3</v>
      </c>
      <c r="C33" s="23" t="s">
        <v>44</v>
      </c>
      <c r="D33" s="23" t="s">
        <v>37</v>
      </c>
      <c r="E33" s="23" t="s">
        <v>12</v>
      </c>
      <c r="F33" s="27" t="s">
        <v>32</v>
      </c>
      <c r="G33" s="23">
        <v>6103</v>
      </c>
      <c r="H33" s="3"/>
      <c r="I33" s="3">
        <f>G33*H33</f>
        <v>0</v>
      </c>
      <c r="J33" s="23">
        <v>0</v>
      </c>
      <c r="K33" s="3">
        <f t="shared" si="0"/>
        <v>0</v>
      </c>
      <c r="L33" s="33"/>
    </row>
    <row r="34" spans="2:12" s="10" customFormat="1" ht="15" customHeight="1" x14ac:dyDescent="0.25">
      <c r="B34" s="31" t="s">
        <v>15</v>
      </c>
      <c r="C34" s="31" t="s">
        <v>15</v>
      </c>
      <c r="D34" s="30"/>
      <c r="E34" s="18"/>
      <c r="F34" s="18"/>
      <c r="G34" s="22">
        <f>SUM(G31:G33)</f>
        <v>75022</v>
      </c>
      <c r="H34" s="21" t="s">
        <v>9</v>
      </c>
      <c r="I34" s="20">
        <f>SUM(I31:I33)</f>
        <v>0</v>
      </c>
      <c r="J34" s="20">
        <f>SUM(J31:J33)</f>
        <v>0</v>
      </c>
      <c r="K34" s="20">
        <f>SUM(K31:K33)</f>
        <v>0</v>
      </c>
      <c r="L34" s="22"/>
    </row>
    <row r="35" spans="2:12" ht="17.25" customHeight="1" x14ac:dyDescent="0.25">
      <c r="B35" s="23">
        <v>1</v>
      </c>
      <c r="C35" s="23" t="s">
        <v>27</v>
      </c>
      <c r="D35" s="23" t="s">
        <v>49</v>
      </c>
      <c r="E35" s="23" t="s">
        <v>13</v>
      </c>
      <c r="F35" s="27" t="s">
        <v>31</v>
      </c>
      <c r="G35" s="23">
        <v>1</v>
      </c>
      <c r="H35" s="3"/>
      <c r="I35" s="3">
        <f t="shared" ref="I35:I51" si="2">G35*H35</f>
        <v>0</v>
      </c>
      <c r="J35" s="23">
        <v>0</v>
      </c>
      <c r="K35" s="3">
        <f t="shared" si="0"/>
        <v>0</v>
      </c>
      <c r="L35" s="33" t="s">
        <v>23</v>
      </c>
    </row>
    <row r="36" spans="2:12" ht="17.25" customHeight="1" x14ac:dyDescent="0.25">
      <c r="B36" s="23">
        <v>2</v>
      </c>
      <c r="C36" s="23" t="s">
        <v>25</v>
      </c>
      <c r="D36" s="23" t="s">
        <v>39</v>
      </c>
      <c r="E36" s="23" t="s">
        <v>13</v>
      </c>
      <c r="F36" s="27" t="s">
        <v>31</v>
      </c>
      <c r="G36" s="4">
        <v>1407.383</v>
      </c>
      <c r="H36" s="3"/>
      <c r="I36" s="3">
        <f t="shared" si="2"/>
        <v>0</v>
      </c>
      <c r="J36" s="23">
        <v>0</v>
      </c>
      <c r="K36" s="3">
        <f t="shared" si="0"/>
        <v>0</v>
      </c>
      <c r="L36" s="33"/>
    </row>
    <row r="37" spans="2:12" ht="17.25" customHeight="1" x14ac:dyDescent="0.25">
      <c r="B37" s="23">
        <v>3</v>
      </c>
      <c r="C37" s="23" t="s">
        <v>26</v>
      </c>
      <c r="D37" s="23" t="s">
        <v>40</v>
      </c>
      <c r="E37" s="23" t="s">
        <v>13</v>
      </c>
      <c r="F37" s="27" t="s">
        <v>31</v>
      </c>
      <c r="G37" s="24">
        <v>860.2</v>
      </c>
      <c r="H37" s="3"/>
      <c r="I37" s="3">
        <f t="shared" si="2"/>
        <v>0</v>
      </c>
      <c r="J37" s="23">
        <v>0</v>
      </c>
      <c r="K37" s="3">
        <f t="shared" si="0"/>
        <v>0</v>
      </c>
      <c r="L37" s="33"/>
    </row>
    <row r="38" spans="2:12" ht="17.25" customHeight="1" x14ac:dyDescent="0.25">
      <c r="B38" s="23">
        <v>4</v>
      </c>
      <c r="C38" s="23" t="s">
        <v>24</v>
      </c>
      <c r="D38" s="23" t="s">
        <v>37</v>
      </c>
      <c r="E38" s="23" t="s">
        <v>12</v>
      </c>
      <c r="F38" s="27" t="s">
        <v>52</v>
      </c>
      <c r="G38" s="23">
        <v>503</v>
      </c>
      <c r="H38" s="3"/>
      <c r="I38" s="3">
        <f t="shared" si="2"/>
        <v>0</v>
      </c>
      <c r="J38" s="23">
        <v>0</v>
      </c>
      <c r="K38" s="3">
        <f t="shared" si="0"/>
        <v>0</v>
      </c>
      <c r="L38" s="33"/>
    </row>
    <row r="39" spans="2:12" ht="17.25" customHeight="1" x14ac:dyDescent="0.25">
      <c r="B39" s="23">
        <v>5</v>
      </c>
      <c r="C39" s="23" t="s">
        <v>24</v>
      </c>
      <c r="D39" s="23" t="s">
        <v>37</v>
      </c>
      <c r="E39" s="23" t="s">
        <v>12</v>
      </c>
      <c r="F39" s="27" t="s">
        <v>52</v>
      </c>
      <c r="G39" s="23">
        <v>2872</v>
      </c>
      <c r="H39" s="3"/>
      <c r="I39" s="3">
        <f t="shared" si="2"/>
        <v>0</v>
      </c>
      <c r="J39" s="23">
        <v>0</v>
      </c>
      <c r="K39" s="3">
        <f t="shared" si="0"/>
        <v>0</v>
      </c>
      <c r="L39" s="33"/>
    </row>
    <row r="40" spans="2:12" ht="17.25" customHeight="1" x14ac:dyDescent="0.25">
      <c r="B40" s="23">
        <v>6</v>
      </c>
      <c r="C40" s="23" t="s">
        <v>24</v>
      </c>
      <c r="D40" s="23" t="s">
        <v>37</v>
      </c>
      <c r="E40" s="23" t="s">
        <v>12</v>
      </c>
      <c r="F40" s="27" t="s">
        <v>52</v>
      </c>
      <c r="G40" s="23">
        <v>134</v>
      </c>
      <c r="H40" s="3"/>
      <c r="I40" s="3">
        <f t="shared" si="2"/>
        <v>0</v>
      </c>
      <c r="J40" s="23">
        <v>0</v>
      </c>
      <c r="K40" s="3">
        <f t="shared" si="0"/>
        <v>0</v>
      </c>
      <c r="L40" s="33"/>
    </row>
    <row r="41" spans="2:12" ht="17.25" customHeight="1" x14ac:dyDescent="0.25">
      <c r="B41" s="23">
        <v>7</v>
      </c>
      <c r="C41" s="23" t="s">
        <v>24</v>
      </c>
      <c r="D41" s="23" t="s">
        <v>37</v>
      </c>
      <c r="E41" s="23" t="s">
        <v>12</v>
      </c>
      <c r="F41" s="27" t="s">
        <v>52</v>
      </c>
      <c r="G41" s="23">
        <v>3435</v>
      </c>
      <c r="H41" s="3"/>
      <c r="I41" s="3">
        <f t="shared" si="2"/>
        <v>0</v>
      </c>
      <c r="J41" s="23">
        <v>0</v>
      </c>
      <c r="K41" s="3">
        <f t="shared" si="0"/>
        <v>0</v>
      </c>
      <c r="L41" s="33"/>
    </row>
    <row r="42" spans="2:12" ht="17.25" customHeight="1" x14ac:dyDescent="0.25">
      <c r="B42" s="23">
        <v>8</v>
      </c>
      <c r="C42" s="23" t="s">
        <v>24</v>
      </c>
      <c r="D42" s="23" t="s">
        <v>37</v>
      </c>
      <c r="E42" s="23" t="s">
        <v>12</v>
      </c>
      <c r="F42" s="27" t="s">
        <v>52</v>
      </c>
      <c r="G42" s="23">
        <v>5037</v>
      </c>
      <c r="H42" s="3"/>
      <c r="I42" s="3">
        <f t="shared" si="2"/>
        <v>0</v>
      </c>
      <c r="J42" s="23">
        <v>0</v>
      </c>
      <c r="K42" s="3">
        <f t="shared" si="0"/>
        <v>0</v>
      </c>
      <c r="L42" s="33"/>
    </row>
    <row r="43" spans="2:12" ht="17.25" customHeight="1" x14ac:dyDescent="0.25">
      <c r="B43" s="23">
        <v>9</v>
      </c>
      <c r="C43" s="23" t="s">
        <v>24</v>
      </c>
      <c r="D43" s="23" t="s">
        <v>37</v>
      </c>
      <c r="E43" s="23" t="s">
        <v>12</v>
      </c>
      <c r="F43" s="27" t="s">
        <v>52</v>
      </c>
      <c r="G43" s="23">
        <v>20</v>
      </c>
      <c r="H43" s="3"/>
      <c r="I43" s="3">
        <f t="shared" si="2"/>
        <v>0</v>
      </c>
      <c r="J43" s="23">
        <v>0</v>
      </c>
      <c r="K43" s="3">
        <f t="shared" si="0"/>
        <v>0</v>
      </c>
      <c r="L43" s="33"/>
    </row>
    <row r="44" spans="2:12" ht="17.25" customHeight="1" x14ac:dyDescent="0.25">
      <c r="B44" s="23">
        <v>10</v>
      </c>
      <c r="C44" s="23" t="s">
        <v>24</v>
      </c>
      <c r="D44" s="23" t="s">
        <v>37</v>
      </c>
      <c r="E44" s="23" t="s">
        <v>12</v>
      </c>
      <c r="F44" s="27" t="s">
        <v>52</v>
      </c>
      <c r="G44" s="23">
        <v>22831</v>
      </c>
      <c r="H44" s="3"/>
      <c r="I44" s="3">
        <f t="shared" si="2"/>
        <v>0</v>
      </c>
      <c r="J44" s="23">
        <v>0</v>
      </c>
      <c r="K44" s="3">
        <f t="shared" si="0"/>
        <v>0</v>
      </c>
      <c r="L44" s="33"/>
    </row>
    <row r="45" spans="2:12" ht="49.5" customHeight="1" x14ac:dyDescent="0.25">
      <c r="B45" s="23">
        <v>11</v>
      </c>
      <c r="C45" s="23" t="s">
        <v>29</v>
      </c>
      <c r="D45" s="23" t="s">
        <v>37</v>
      </c>
      <c r="E45" s="23" t="s">
        <v>12</v>
      </c>
      <c r="F45" s="27" t="s">
        <v>52</v>
      </c>
      <c r="G45" s="23">
        <v>1434</v>
      </c>
      <c r="H45" s="3"/>
      <c r="I45" s="3">
        <f t="shared" si="2"/>
        <v>0</v>
      </c>
      <c r="J45" s="23">
        <v>0</v>
      </c>
      <c r="K45" s="3">
        <f t="shared" si="0"/>
        <v>0</v>
      </c>
      <c r="L45" s="33"/>
    </row>
    <row r="46" spans="2:12" ht="24" customHeight="1" x14ac:dyDescent="0.25">
      <c r="B46" s="23">
        <v>12</v>
      </c>
      <c r="C46" s="23" t="s">
        <v>25</v>
      </c>
      <c r="D46" s="23" t="s">
        <v>39</v>
      </c>
      <c r="E46" s="23" t="s">
        <v>13</v>
      </c>
      <c r="F46" s="27" t="s">
        <v>31</v>
      </c>
      <c r="G46" s="24">
        <v>140.9</v>
      </c>
      <c r="H46" s="3"/>
      <c r="I46" s="3">
        <f t="shared" si="2"/>
        <v>0</v>
      </c>
      <c r="J46" s="23">
        <v>0</v>
      </c>
      <c r="K46" s="3">
        <f t="shared" si="0"/>
        <v>0</v>
      </c>
      <c r="L46" s="33" t="s">
        <v>50</v>
      </c>
    </row>
    <row r="47" spans="2:12" ht="48.75" customHeight="1" x14ac:dyDescent="0.25">
      <c r="B47" s="23">
        <v>13</v>
      </c>
      <c r="C47" s="23" t="s">
        <v>29</v>
      </c>
      <c r="D47" s="23" t="s">
        <v>37</v>
      </c>
      <c r="E47" s="23" t="s">
        <v>12</v>
      </c>
      <c r="F47" s="27" t="s">
        <v>52</v>
      </c>
      <c r="G47" s="23">
        <v>62</v>
      </c>
      <c r="H47" s="3"/>
      <c r="I47" s="3">
        <f t="shared" si="2"/>
        <v>0</v>
      </c>
      <c r="J47" s="23">
        <v>0</v>
      </c>
      <c r="K47" s="3">
        <f t="shared" si="0"/>
        <v>0</v>
      </c>
      <c r="L47" s="33"/>
    </row>
    <row r="48" spans="2:12" ht="19.5" customHeight="1" x14ac:dyDescent="0.25">
      <c r="B48" s="23">
        <v>14</v>
      </c>
      <c r="C48" s="23" t="s">
        <v>18</v>
      </c>
      <c r="D48" s="23" t="s">
        <v>37</v>
      </c>
      <c r="E48" s="23" t="s">
        <v>12</v>
      </c>
      <c r="F48" s="27" t="s">
        <v>52</v>
      </c>
      <c r="G48" s="23">
        <v>79</v>
      </c>
      <c r="H48" s="3"/>
      <c r="I48" s="3">
        <f t="shared" si="2"/>
        <v>0</v>
      </c>
      <c r="J48" s="23">
        <v>0</v>
      </c>
      <c r="K48" s="3">
        <f t="shared" si="0"/>
        <v>0</v>
      </c>
      <c r="L48" s="33"/>
    </row>
    <row r="49" spans="2:12" ht="19.5" customHeight="1" x14ac:dyDescent="0.25">
      <c r="B49" s="23">
        <v>15</v>
      </c>
      <c r="C49" s="23" t="s">
        <v>25</v>
      </c>
      <c r="D49" s="23" t="s">
        <v>39</v>
      </c>
      <c r="E49" s="23" t="s">
        <v>13</v>
      </c>
      <c r="F49" s="27" t="s">
        <v>31</v>
      </c>
      <c r="G49" s="3">
        <v>206.26</v>
      </c>
      <c r="H49" s="3"/>
      <c r="I49" s="3">
        <f t="shared" si="2"/>
        <v>0</v>
      </c>
      <c r="J49" s="23">
        <v>0</v>
      </c>
      <c r="K49" s="3">
        <f t="shared" si="0"/>
        <v>0</v>
      </c>
      <c r="L49" s="34" t="s">
        <v>51</v>
      </c>
    </row>
    <row r="50" spans="2:12" ht="19.5" customHeight="1" x14ac:dyDescent="0.25">
      <c r="B50" s="23">
        <v>16</v>
      </c>
      <c r="C50" s="23" t="s">
        <v>28</v>
      </c>
      <c r="D50" s="23" t="s">
        <v>40</v>
      </c>
      <c r="E50" s="23" t="s">
        <v>13</v>
      </c>
      <c r="F50" s="27" t="s">
        <v>31</v>
      </c>
      <c r="G50" s="24">
        <v>105.8</v>
      </c>
      <c r="H50" s="3"/>
      <c r="I50" s="3">
        <f t="shared" si="2"/>
        <v>0</v>
      </c>
      <c r="J50" s="23">
        <v>0</v>
      </c>
      <c r="K50" s="3">
        <f t="shared" si="0"/>
        <v>0</v>
      </c>
      <c r="L50" s="36"/>
    </row>
    <row r="51" spans="2:12" ht="53.25" customHeight="1" x14ac:dyDescent="0.25">
      <c r="B51" s="23">
        <v>17</v>
      </c>
      <c r="C51" s="23" t="s">
        <v>29</v>
      </c>
      <c r="D51" s="23" t="s">
        <v>37</v>
      </c>
      <c r="E51" s="23" t="s">
        <v>12</v>
      </c>
      <c r="F51" s="27" t="s">
        <v>52</v>
      </c>
      <c r="G51" s="23">
        <v>154</v>
      </c>
      <c r="H51" s="3"/>
      <c r="I51" s="3">
        <f t="shared" si="2"/>
        <v>0</v>
      </c>
      <c r="J51" s="23">
        <v>0</v>
      </c>
      <c r="K51" s="3">
        <f t="shared" si="0"/>
        <v>0</v>
      </c>
      <c r="L51" s="35"/>
    </row>
    <row r="52" spans="2:12" s="10" customFormat="1" ht="15" customHeight="1" x14ac:dyDescent="0.25">
      <c r="B52" s="31" t="s">
        <v>15</v>
      </c>
      <c r="C52" s="31" t="s">
        <v>15</v>
      </c>
      <c r="D52" s="30"/>
      <c r="E52" s="18"/>
      <c r="F52" s="18"/>
      <c r="G52" s="19">
        <f>SUM(G35:G51)</f>
        <v>39282.543000000005</v>
      </c>
      <c r="H52" s="21" t="s">
        <v>9</v>
      </c>
      <c r="I52" s="20">
        <f>SUM(I35:I51)</f>
        <v>0</v>
      </c>
      <c r="J52" s="20">
        <f>SUM(J35:J51)</f>
        <v>0</v>
      </c>
      <c r="K52" s="20">
        <f>SUM(K35:K51)</f>
        <v>0</v>
      </c>
      <c r="L52" s="22"/>
    </row>
    <row r="53" spans="2:12" s="10" customFormat="1" ht="15" customHeight="1" x14ac:dyDescent="0.25">
      <c r="B53" s="31" t="s">
        <v>16</v>
      </c>
      <c r="C53" s="31"/>
      <c r="D53" s="30"/>
      <c r="E53" s="18"/>
      <c r="F53" s="18"/>
      <c r="G53" s="19">
        <f>G30+G34+G52</f>
        <v>162548.32800000001</v>
      </c>
      <c r="H53" s="21" t="s">
        <v>9</v>
      </c>
      <c r="I53" s="20">
        <f>I30+I34+I52</f>
        <v>0</v>
      </c>
      <c r="J53" s="20">
        <f>J30+J34+J52</f>
        <v>0</v>
      </c>
      <c r="K53" s="20">
        <f>K30+K34+K52</f>
        <v>0</v>
      </c>
      <c r="L53" s="22"/>
    </row>
    <row r="54" spans="2:12" s="11" customFormat="1" ht="24.75" customHeight="1" x14ac:dyDescent="0.25">
      <c r="B54" s="32" t="s">
        <v>55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</row>
    <row r="55" spans="2:12" s="11" customFormat="1" x14ac:dyDescent="0.25">
      <c r="G55" s="17"/>
      <c r="K55" s="12"/>
    </row>
    <row r="56" spans="2:12" s="13" customFormat="1" ht="14.25" x14ac:dyDescent="0.2">
      <c r="C56" s="14" t="s">
        <v>45</v>
      </c>
      <c r="D56" s="14"/>
      <c r="E56" s="28"/>
      <c r="F56" s="16"/>
    </row>
    <row r="57" spans="2:12" s="11" customFormat="1" x14ac:dyDescent="0.25">
      <c r="E57" s="15" t="s">
        <v>46</v>
      </c>
      <c r="F57" s="15"/>
    </row>
    <row r="58" spans="2:12" x14ac:dyDescent="0.25">
      <c r="G58" s="29"/>
    </row>
  </sheetData>
  <mergeCells count="13">
    <mergeCell ref="B4:L4"/>
    <mergeCell ref="B30:C30"/>
    <mergeCell ref="L31:L33"/>
    <mergeCell ref="B34:C34"/>
    <mergeCell ref="B52:C52"/>
    <mergeCell ref="B53:C53"/>
    <mergeCell ref="B54:L54"/>
    <mergeCell ref="L7:L23"/>
    <mergeCell ref="L24:L27"/>
    <mergeCell ref="L28:L29"/>
    <mergeCell ref="L35:L45"/>
    <mergeCell ref="L46:L48"/>
    <mergeCell ref="L49:L51"/>
  </mergeCells>
  <printOptions horizontalCentered="1"/>
  <pageMargins left="0.19685039370078741" right="0.19685039370078741" top="0.47244094488188981" bottom="0.35433070866141736" header="0.31496062992125984" footer="0.31496062992125984"/>
  <pageSetup paperSize="9" scale="6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3"/>
  <sheetViews>
    <sheetView zoomScaleNormal="100" workbookViewId="0">
      <selection sqref="A1:XFD1048576"/>
    </sheetView>
  </sheetViews>
  <sheetFormatPr defaultRowHeight="15" x14ac:dyDescent="0.25"/>
  <cols>
    <col min="1" max="1" width="1.7109375" style="5" customWidth="1"/>
    <col min="2" max="2" width="5.85546875" style="5" bestFit="1" customWidth="1"/>
    <col min="3" max="3" width="35.140625" style="5" customWidth="1"/>
    <col min="4" max="4" width="25" style="5" customWidth="1"/>
    <col min="5" max="6" width="17.28515625" style="5" customWidth="1"/>
    <col min="7" max="7" width="14" style="5" customWidth="1"/>
    <col min="8" max="9" width="15.5703125" style="5" customWidth="1"/>
    <col min="10" max="10" width="15.140625" style="5" customWidth="1"/>
    <col min="11" max="11" width="14.5703125" style="5" customWidth="1"/>
    <col min="12" max="12" width="34.85546875" style="5" customWidth="1"/>
    <col min="13" max="16384" width="9.140625" style="5"/>
  </cols>
  <sheetData>
    <row r="1" spans="2:12" x14ac:dyDescent="0.2">
      <c r="L1" s="6" t="s">
        <v>19</v>
      </c>
    </row>
    <row r="2" spans="2:12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11</v>
      </c>
    </row>
    <row r="3" spans="2:1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2:12" ht="18" customHeight="1" x14ac:dyDescent="0.25">
      <c r="B4" s="37" t="s">
        <v>20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42.75" x14ac:dyDescent="0.25">
      <c r="B6" s="1" t="s">
        <v>0</v>
      </c>
      <c r="C6" s="1" t="s">
        <v>1</v>
      </c>
      <c r="D6" s="1" t="s">
        <v>36</v>
      </c>
      <c r="E6" s="1" t="s">
        <v>10</v>
      </c>
      <c r="F6" s="26" t="s">
        <v>30</v>
      </c>
      <c r="G6" s="1" t="s">
        <v>2</v>
      </c>
      <c r="H6" s="2" t="s">
        <v>4</v>
      </c>
      <c r="I6" s="2" t="s">
        <v>5</v>
      </c>
      <c r="J6" s="2" t="s">
        <v>6</v>
      </c>
      <c r="K6" s="2" t="s">
        <v>7</v>
      </c>
      <c r="L6" s="1" t="s">
        <v>3</v>
      </c>
    </row>
    <row r="7" spans="2:12" ht="132" customHeight="1" x14ac:dyDescent="0.25">
      <c r="B7" s="23">
        <v>1</v>
      </c>
      <c r="C7" s="23" t="s">
        <v>24</v>
      </c>
      <c r="D7" s="23" t="s">
        <v>37</v>
      </c>
      <c r="E7" s="23" t="s">
        <v>12</v>
      </c>
      <c r="F7" s="27" t="s">
        <v>52</v>
      </c>
      <c r="G7" s="23">
        <v>7</v>
      </c>
      <c r="H7" s="3"/>
      <c r="I7" s="3">
        <f>G7*H7</f>
        <v>0</v>
      </c>
      <c r="J7" s="23">
        <v>0</v>
      </c>
      <c r="K7" s="3">
        <f t="shared" ref="K7" si="0">I7+J7</f>
        <v>0</v>
      </c>
      <c r="L7" s="25" t="s">
        <v>23</v>
      </c>
    </row>
    <row r="8" spans="2:12" s="10" customFormat="1" ht="15" customHeight="1" x14ac:dyDescent="0.25">
      <c r="B8" s="31" t="s">
        <v>15</v>
      </c>
      <c r="C8" s="31" t="s">
        <v>15</v>
      </c>
      <c r="D8" s="30"/>
      <c r="E8" s="18"/>
      <c r="F8" s="18"/>
      <c r="G8" s="19">
        <f>SUM(G7:G7)</f>
        <v>7</v>
      </c>
      <c r="H8" s="21" t="s">
        <v>9</v>
      </c>
      <c r="I8" s="20">
        <f>SUM(I7:I7)</f>
        <v>0</v>
      </c>
      <c r="J8" s="20">
        <f>SUM(J7:J7)</f>
        <v>0</v>
      </c>
      <c r="K8" s="20">
        <f>SUM(K7:K7)</f>
        <v>0</v>
      </c>
      <c r="L8" s="22"/>
    </row>
    <row r="9" spans="2:12" s="11" customFormat="1" ht="24.75" customHeight="1" x14ac:dyDescent="0.25">
      <c r="B9" s="32" t="s">
        <v>55</v>
      </c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2:12" s="11" customFormat="1" x14ac:dyDescent="0.25">
      <c r="G10" s="17"/>
      <c r="K10" s="12"/>
    </row>
    <row r="11" spans="2:12" s="13" customFormat="1" ht="14.25" x14ac:dyDescent="0.2">
      <c r="C11" s="14" t="s">
        <v>45</v>
      </c>
      <c r="D11" s="14"/>
      <c r="E11" s="28"/>
      <c r="F11" s="16"/>
    </row>
    <row r="12" spans="2:12" s="11" customFormat="1" x14ac:dyDescent="0.25">
      <c r="E12" s="15" t="s">
        <v>46</v>
      </c>
      <c r="F12" s="15"/>
    </row>
    <row r="13" spans="2:12" x14ac:dyDescent="0.25">
      <c r="G13" s="29"/>
    </row>
  </sheetData>
  <mergeCells count="3">
    <mergeCell ref="B9:L9"/>
    <mergeCell ref="B8:C8"/>
    <mergeCell ref="B4:L4"/>
  </mergeCells>
  <printOptions horizontalCentered="1"/>
  <pageMargins left="0.19685039370078741" right="0.19685039370078741" top="0.47244094488188981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0"/>
  <sheetViews>
    <sheetView zoomScaleNormal="100" workbookViewId="0">
      <selection activeCell="H7" sqref="H7:H14"/>
    </sheetView>
  </sheetViews>
  <sheetFormatPr defaultRowHeight="15" x14ac:dyDescent="0.25"/>
  <cols>
    <col min="1" max="1" width="1.7109375" style="5" customWidth="1"/>
    <col min="2" max="2" width="5.85546875" style="5" bestFit="1" customWidth="1"/>
    <col min="3" max="3" width="35.140625" style="5" customWidth="1"/>
    <col min="4" max="4" width="25" style="5" customWidth="1"/>
    <col min="5" max="6" width="17.28515625" style="5" customWidth="1"/>
    <col min="7" max="7" width="14" style="5" customWidth="1"/>
    <col min="8" max="9" width="15.5703125" style="5" customWidth="1"/>
    <col min="10" max="10" width="15.140625" style="5" customWidth="1"/>
    <col min="11" max="11" width="14.5703125" style="5" customWidth="1"/>
    <col min="12" max="12" width="34.85546875" style="5" customWidth="1"/>
    <col min="13" max="16384" width="9.140625" style="5"/>
  </cols>
  <sheetData>
    <row r="1" spans="2:12" x14ac:dyDescent="0.2">
      <c r="L1" s="6" t="s">
        <v>19</v>
      </c>
    </row>
    <row r="2" spans="2:12" x14ac:dyDescent="0.25">
      <c r="B2" s="7"/>
      <c r="C2" s="7"/>
      <c r="D2" s="7"/>
      <c r="E2" s="7"/>
      <c r="F2" s="7"/>
      <c r="G2" s="7"/>
      <c r="H2" s="7"/>
      <c r="I2" s="7"/>
      <c r="J2" s="7"/>
      <c r="K2" s="7"/>
      <c r="L2" s="8" t="s">
        <v>14</v>
      </c>
    </row>
    <row r="3" spans="2:12" x14ac:dyDescent="0.25">
      <c r="B3" s="7"/>
      <c r="C3" s="7"/>
      <c r="D3" s="7"/>
      <c r="E3" s="7"/>
      <c r="F3" s="7"/>
      <c r="G3" s="7"/>
      <c r="H3" s="7"/>
      <c r="I3" s="7"/>
      <c r="J3" s="7"/>
      <c r="K3" s="7"/>
      <c r="L3" s="8"/>
    </row>
    <row r="4" spans="2:12" ht="18" customHeight="1" x14ac:dyDescent="0.25">
      <c r="B4" s="37" t="s">
        <v>21</v>
      </c>
      <c r="C4" s="37"/>
      <c r="D4" s="37"/>
      <c r="E4" s="37"/>
      <c r="F4" s="37"/>
      <c r="G4" s="37"/>
      <c r="H4" s="37"/>
      <c r="I4" s="37"/>
      <c r="J4" s="37"/>
      <c r="K4" s="37"/>
      <c r="L4" s="37"/>
    </row>
    <row r="5" spans="2:12" x14ac:dyDescent="0.25"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2:12" ht="42.75" x14ac:dyDescent="0.25">
      <c r="B6" s="1" t="s">
        <v>0</v>
      </c>
      <c r="C6" s="1" t="s">
        <v>1</v>
      </c>
      <c r="D6" s="1" t="s">
        <v>36</v>
      </c>
      <c r="E6" s="1" t="s">
        <v>10</v>
      </c>
      <c r="F6" s="26" t="s">
        <v>30</v>
      </c>
      <c r="G6" s="1" t="s">
        <v>2</v>
      </c>
      <c r="H6" s="2" t="s">
        <v>4</v>
      </c>
      <c r="I6" s="2" t="s">
        <v>5</v>
      </c>
      <c r="J6" s="2" t="s">
        <v>6</v>
      </c>
      <c r="K6" s="2" t="s">
        <v>7</v>
      </c>
      <c r="L6" s="1" t="s">
        <v>3</v>
      </c>
    </row>
    <row r="7" spans="2:12" ht="24" customHeight="1" x14ac:dyDescent="0.25">
      <c r="B7" s="23">
        <v>1</v>
      </c>
      <c r="C7" s="23" t="s">
        <v>24</v>
      </c>
      <c r="D7" s="23" t="s">
        <v>37</v>
      </c>
      <c r="E7" s="23" t="s">
        <v>12</v>
      </c>
      <c r="F7" s="27" t="s">
        <v>52</v>
      </c>
      <c r="G7" s="23">
        <v>420</v>
      </c>
      <c r="H7" s="3"/>
      <c r="I7" s="3">
        <f>G7*H7</f>
        <v>0</v>
      </c>
      <c r="J7" s="23">
        <v>0</v>
      </c>
      <c r="K7" s="3">
        <f t="shared" ref="K7:K14" si="0">I7+J7</f>
        <v>0</v>
      </c>
      <c r="L7" s="34" t="s">
        <v>22</v>
      </c>
    </row>
    <row r="8" spans="2:12" ht="24" customHeight="1" x14ac:dyDescent="0.25">
      <c r="B8" s="23">
        <v>2</v>
      </c>
      <c r="C8" s="23" t="s">
        <v>24</v>
      </c>
      <c r="D8" s="23" t="s">
        <v>37</v>
      </c>
      <c r="E8" s="23" t="s">
        <v>12</v>
      </c>
      <c r="F8" s="27" t="s">
        <v>52</v>
      </c>
      <c r="G8" s="23">
        <v>210</v>
      </c>
      <c r="H8" s="3"/>
      <c r="I8" s="3">
        <f t="shared" ref="I8:I14" si="1">G8*H8</f>
        <v>0</v>
      </c>
      <c r="J8" s="23">
        <v>0</v>
      </c>
      <c r="K8" s="3">
        <f t="shared" si="0"/>
        <v>0</v>
      </c>
      <c r="L8" s="36"/>
    </row>
    <row r="9" spans="2:12" ht="24" customHeight="1" x14ac:dyDescent="0.25">
      <c r="B9" s="23">
        <v>3</v>
      </c>
      <c r="C9" s="23" t="s">
        <v>24</v>
      </c>
      <c r="D9" s="23" t="s">
        <v>37</v>
      </c>
      <c r="E9" s="23" t="s">
        <v>12</v>
      </c>
      <c r="F9" s="27" t="s">
        <v>52</v>
      </c>
      <c r="G9" s="23">
        <v>50</v>
      </c>
      <c r="H9" s="3"/>
      <c r="I9" s="3">
        <f t="shared" si="1"/>
        <v>0</v>
      </c>
      <c r="J9" s="23">
        <v>0</v>
      </c>
      <c r="K9" s="3">
        <f t="shared" si="0"/>
        <v>0</v>
      </c>
      <c r="L9" s="36"/>
    </row>
    <row r="10" spans="2:12" ht="24" customHeight="1" x14ac:dyDescent="0.25">
      <c r="B10" s="23">
        <v>4</v>
      </c>
      <c r="C10" s="23" t="s">
        <v>24</v>
      </c>
      <c r="D10" s="23" t="s">
        <v>37</v>
      </c>
      <c r="E10" s="23" t="s">
        <v>12</v>
      </c>
      <c r="F10" s="27" t="s">
        <v>52</v>
      </c>
      <c r="G10" s="23">
        <v>100</v>
      </c>
      <c r="H10" s="3"/>
      <c r="I10" s="3">
        <f t="shared" si="1"/>
        <v>0</v>
      </c>
      <c r="J10" s="23">
        <v>0</v>
      </c>
      <c r="K10" s="3">
        <f t="shared" si="0"/>
        <v>0</v>
      </c>
      <c r="L10" s="36"/>
    </row>
    <row r="11" spans="2:12" ht="24" customHeight="1" x14ac:dyDescent="0.25">
      <c r="B11" s="23">
        <v>5</v>
      </c>
      <c r="C11" s="23" t="s">
        <v>24</v>
      </c>
      <c r="D11" s="23" t="s">
        <v>37</v>
      </c>
      <c r="E11" s="23" t="s">
        <v>12</v>
      </c>
      <c r="F11" s="27" t="s">
        <v>52</v>
      </c>
      <c r="G11" s="23">
        <v>528</v>
      </c>
      <c r="H11" s="3"/>
      <c r="I11" s="3">
        <f t="shared" si="1"/>
        <v>0</v>
      </c>
      <c r="J11" s="23">
        <v>0</v>
      </c>
      <c r="K11" s="3">
        <f t="shared" si="0"/>
        <v>0</v>
      </c>
      <c r="L11" s="36"/>
    </row>
    <row r="12" spans="2:12" ht="24" customHeight="1" x14ac:dyDescent="0.25">
      <c r="B12" s="23">
        <v>6</v>
      </c>
      <c r="C12" s="23" t="s">
        <v>24</v>
      </c>
      <c r="D12" s="23" t="s">
        <v>37</v>
      </c>
      <c r="E12" s="23" t="s">
        <v>12</v>
      </c>
      <c r="F12" s="27" t="s">
        <v>52</v>
      </c>
      <c r="G12" s="23">
        <v>1700</v>
      </c>
      <c r="H12" s="3"/>
      <c r="I12" s="3">
        <f t="shared" si="1"/>
        <v>0</v>
      </c>
      <c r="J12" s="23">
        <v>0</v>
      </c>
      <c r="K12" s="3">
        <f t="shared" si="0"/>
        <v>0</v>
      </c>
      <c r="L12" s="36"/>
    </row>
    <row r="13" spans="2:12" ht="24" customHeight="1" x14ac:dyDescent="0.25">
      <c r="B13" s="23">
        <v>7</v>
      </c>
      <c r="C13" s="23" t="s">
        <v>24</v>
      </c>
      <c r="D13" s="23" t="s">
        <v>37</v>
      </c>
      <c r="E13" s="23" t="s">
        <v>12</v>
      </c>
      <c r="F13" s="27" t="s">
        <v>52</v>
      </c>
      <c r="G13" s="23">
        <v>897</v>
      </c>
      <c r="H13" s="3"/>
      <c r="I13" s="3">
        <f t="shared" si="1"/>
        <v>0</v>
      </c>
      <c r="J13" s="23">
        <v>0</v>
      </c>
      <c r="K13" s="3">
        <f t="shared" si="0"/>
        <v>0</v>
      </c>
      <c r="L13" s="36"/>
    </row>
    <row r="14" spans="2:12" ht="24" customHeight="1" x14ac:dyDescent="0.25">
      <c r="B14" s="23">
        <v>8</v>
      </c>
      <c r="C14" s="23" t="s">
        <v>24</v>
      </c>
      <c r="D14" s="23" t="s">
        <v>37</v>
      </c>
      <c r="E14" s="23" t="s">
        <v>12</v>
      </c>
      <c r="F14" s="27" t="s">
        <v>52</v>
      </c>
      <c r="G14" s="23">
        <v>33160</v>
      </c>
      <c r="H14" s="3"/>
      <c r="I14" s="3">
        <f t="shared" si="1"/>
        <v>0</v>
      </c>
      <c r="J14" s="23">
        <v>0</v>
      </c>
      <c r="K14" s="3">
        <f t="shared" si="0"/>
        <v>0</v>
      </c>
      <c r="L14" s="35"/>
    </row>
    <row r="15" spans="2:12" s="10" customFormat="1" ht="15" customHeight="1" x14ac:dyDescent="0.25">
      <c r="B15" s="31" t="s">
        <v>15</v>
      </c>
      <c r="C15" s="31" t="s">
        <v>15</v>
      </c>
      <c r="D15" s="30"/>
      <c r="E15" s="18"/>
      <c r="F15" s="18"/>
      <c r="G15" s="22">
        <f>SUM(G7:G14)</f>
        <v>37065</v>
      </c>
      <c r="H15" s="21" t="s">
        <v>9</v>
      </c>
      <c r="I15" s="20">
        <f>SUM(I7:I14)</f>
        <v>0</v>
      </c>
      <c r="J15" s="20">
        <f>SUM(J7:J14)</f>
        <v>0</v>
      </c>
      <c r="K15" s="20">
        <f>SUM(K7:K14)</f>
        <v>0</v>
      </c>
      <c r="L15" s="22"/>
    </row>
    <row r="16" spans="2:12" s="11" customFormat="1" ht="24.75" customHeight="1" x14ac:dyDescent="0.25">
      <c r="B16" s="32" t="s">
        <v>55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3:11" s="11" customFormat="1" x14ac:dyDescent="0.25">
      <c r="G17" s="17"/>
      <c r="K17" s="12"/>
    </row>
    <row r="18" spans="3:11" s="13" customFormat="1" ht="14.25" x14ac:dyDescent="0.2">
      <c r="C18" s="14" t="s">
        <v>45</v>
      </c>
      <c r="D18" s="14"/>
      <c r="E18" s="28"/>
      <c r="F18" s="16"/>
    </row>
    <row r="19" spans="3:11" s="11" customFormat="1" x14ac:dyDescent="0.25">
      <c r="E19" s="15" t="s">
        <v>46</v>
      </c>
      <c r="F19" s="15"/>
    </row>
    <row r="20" spans="3:11" x14ac:dyDescent="0.25">
      <c r="G20" s="29"/>
    </row>
  </sheetData>
  <mergeCells count="4">
    <mergeCell ref="B4:L4"/>
    <mergeCell ref="B15:C15"/>
    <mergeCell ref="B16:L16"/>
    <mergeCell ref="L7:L14"/>
  </mergeCells>
  <printOptions horizontalCentered="1"/>
  <pageMargins left="0.19685039370078741" right="0.19685039370078741" top="0.47244094488188981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3.1.1.</vt:lpstr>
      <vt:lpstr>3.1.2</vt:lpstr>
      <vt:lpstr>3.1.3</vt:lpstr>
      <vt:lpstr>'3.1.1.'!Заголовки_для_печати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2025-05-16T05:57:48Z</dcterms:modified>
</cp:coreProperties>
</file>